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1174DD8D-1A64-8F49-A5A4-312BC2A7D48F}" xr6:coauthVersionLast="47" xr6:coauthVersionMax="47" xr10:uidLastSave="{00000000-0000-0000-0000-000000000000}"/>
  <bookViews>
    <workbookView xWindow="3460" yWindow="540" windowWidth="30280" windowHeight="21220" tabRatio="500" activeTab="1" xr2:uid="{00000000-000D-0000-FFFF-FFFF00000000}"/>
  </bookViews>
  <sheets>
    <sheet name="PG LOT 06" sheetId="2" r:id="rId1"/>
    <sheet name="CDPGF LOT 06" sheetId="3" r:id="rId2"/>
  </sheets>
  <definedNames>
    <definedName name="_xlnm.Print_Titles" localSheetId="1">'CDPGF LOT 06'!$5:$5</definedName>
    <definedName name="NUM" localSheetId="0">#REF!</definedName>
    <definedName name="NUM">#REF!</definedName>
    <definedName name="STATT" localSheetId="0">#REF!</definedName>
    <definedName name="STATT">#REF!</definedName>
    <definedName name="_xlnm.Print_Area" localSheetId="0">'PG LOT 06'!$A$1:$I$55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50" i="3" l="1"/>
  <c r="M49" i="3"/>
  <c r="M48" i="3"/>
  <c r="M47" i="3"/>
  <c r="M44" i="3"/>
  <c r="M43" i="3"/>
  <c r="M42" i="3"/>
  <c r="M41" i="3"/>
  <c r="M40" i="3"/>
  <c r="M39" i="3"/>
  <c r="M38" i="3"/>
  <c r="M36" i="3"/>
  <c r="M35" i="3"/>
  <c r="M34" i="3"/>
  <c r="M33" i="3"/>
  <c r="M32" i="3"/>
  <c r="M31" i="3"/>
  <c r="M30" i="3"/>
  <c r="M29" i="3"/>
  <c r="M26" i="3"/>
  <c r="M25" i="3"/>
  <c r="M24" i="3"/>
  <c r="M23" i="3"/>
  <c r="M22" i="3"/>
  <c r="M27" i="3" s="1"/>
  <c r="M19" i="3"/>
  <c r="M18" i="3"/>
  <c r="M17" i="3"/>
  <c r="M20" i="3" s="1"/>
  <c r="M16" i="3"/>
  <c r="M13" i="3"/>
  <c r="M12" i="3"/>
  <c r="M11" i="3"/>
  <c r="M10" i="3"/>
  <c r="M14" i="3" s="1"/>
  <c r="M51" i="3" l="1"/>
  <c r="M52" i="3"/>
  <c r="M53" i="3" l="1"/>
</calcChain>
</file>

<file path=xl/sharedStrings.xml><?xml version="1.0" encoding="utf-8"?>
<sst xmlns="http://schemas.openxmlformats.org/spreadsheetml/2006/main" count="134" uniqueCount="109">
  <si>
    <t>PUI – REAMENAGEMENT ET MISE EN CONFORMITE DU BATIMENT DE LA PHARMACIE ET DES ANCIENS LABORATOIRES POUR LA PUI ET L'ACCUEIL DE L'ADMINISTRATION</t>
  </si>
  <si>
    <t>LOT n°06. CLOISONS – DOUBLAGES – FAUX-PLAFONDS – PEINTURE</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</si>
  <si>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</si>
  <si>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</si>
  <si>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</si>
  <si>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</si>
  <si>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</si>
  <si>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</si>
  <si>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</si>
  <si>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</si>
  <si>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</si>
  <si>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</si>
  <si>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</si>
  <si>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</si>
  <si>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06</t>
  </si>
  <si>
    <t>CLOISONS – DOUBLAGES – FAUX-PLAFONDS – PEINTURE</t>
  </si>
  <si>
    <t>06.2</t>
  </si>
  <si>
    <t>DESCRIPTION DES OUVRAGES DE PLATRERIE</t>
  </si>
  <si>
    <t>06.2.1</t>
  </si>
  <si>
    <t>TRAVAUX PREPARATOIRES ET PHASAGE</t>
  </si>
  <si>
    <t>06.2.1.1</t>
  </si>
  <si>
    <t>REMISE DES DOCUMENTS D'EXECUTION</t>
  </si>
  <si>
    <t>ft</t>
  </si>
  <si>
    <t>06.2.1.1.1</t>
  </si>
  <si>
    <t>DETAILS ET DOCUMENTS D'EXECUTION</t>
  </si>
  <si>
    <t>Pm</t>
  </si>
  <si>
    <t>06.2.1.1.2</t>
  </si>
  <si>
    <t>DOSSIER DES OUVRAGES EXECUTES</t>
  </si>
  <si>
    <t>06.2.1.2</t>
  </si>
  <si>
    <t>PHASAGE DES TRAVAUX</t>
  </si>
  <si>
    <t>Sous-Total HT de TRAVAUX PREPARATOIRES ET PHASAGE</t>
  </si>
  <si>
    <t>06.2.2</t>
  </si>
  <si>
    <t>DOUBLAGES ET CLOISONS</t>
  </si>
  <si>
    <t>06.2.2.1</t>
  </si>
  <si>
    <t>DOUBLAGE THERMIQUE ET ACOUSTIQUE DES FACADES</t>
  </si>
  <si>
    <t>m²</t>
  </si>
  <si>
    <t>06.2.2.2</t>
  </si>
  <si>
    <t>CLOISONS DE DISTRIBUTION 98/48- PLAQUE DE PLATRE SUR OSSATURE</t>
  </si>
  <si>
    <t>06.2.2.3</t>
  </si>
  <si>
    <t>CLOISONS DES GAINES TECHNIQUES - CLOISON 2 PLAQUE FEU SUR 1 FACE AVEC OSSATURE</t>
  </si>
  <si>
    <t>06.2.2.4</t>
  </si>
  <si>
    <t>CLOISON DE DISTRIBUTION 98/48- PLAQUE DE PLATRE PREGYWAB SUR OSSATURE</t>
  </si>
  <si>
    <t>Sous-Total HT de DOUBLAGES ET CLOISONS</t>
  </si>
  <si>
    <t>06.2.3</t>
  </si>
  <si>
    <t>FAUX PLAFONDS</t>
  </si>
  <si>
    <t>06.2.3.1</t>
  </si>
  <si>
    <t>FAUX PLAFOND DALLES 600  X 600 - FP1</t>
  </si>
  <si>
    <t>06.2.3.2</t>
  </si>
  <si>
    <t>FAUX PLAFONDS DEMONTABLE DE TYPE HYGIENNE LAVABLE ISOLE - LOCAUX HUMIDES - FFP2</t>
  </si>
  <si>
    <t>06.2.3.3</t>
  </si>
  <si>
    <t>FAUX PLAFONDS DEMONTABLE ACOUSTIQUE RENFORCEE - DALLES 600 X 600 - FFP3</t>
  </si>
  <si>
    <t>ml</t>
  </si>
  <si>
    <t>06.2.3.4</t>
  </si>
  <si>
    <t>FAUX PLAFONDS DEMONTABLE DE TYPE MEDICARE PLUS - FFP4</t>
  </si>
  <si>
    <t>06.2.3.5</t>
  </si>
  <si>
    <t>FAUX PLAFOND PLAQUE DE PLATRE - FFP5</t>
  </si>
  <si>
    <t>Sous-Total HT de FAUX PLAFONDS</t>
  </si>
  <si>
    <t>06.2.4</t>
  </si>
  <si>
    <t>OUVRAGES DIVERS</t>
  </si>
  <si>
    <t>06.2.4.1</t>
  </si>
  <si>
    <t>SUJETIONS D'EXECUTION POUR LES AUTRES LOTS</t>
  </si>
  <si>
    <t>06.2.4.2</t>
  </si>
  <si>
    <t>POSE DES HUISSERIES</t>
  </si>
  <si>
    <t>u</t>
  </si>
  <si>
    <t>06.2.4.3</t>
  </si>
  <si>
    <t>CACHE CANALISATIONS</t>
  </si>
  <si>
    <t>06.2.4.4</t>
  </si>
  <si>
    <t>SOFFITES TECHNIQUES</t>
  </si>
  <si>
    <t>06.2.4.5</t>
  </si>
  <si>
    <t>HABILLAGE DES WC SUSPENDUS</t>
  </si>
  <si>
    <t>ens</t>
  </si>
  <si>
    <t>06.2.4.6</t>
  </si>
  <si>
    <t>ENCOFFREMENT DES PROFILES METALLIQUES - 2 PLAQUE FEU SUR 1 FACE AVEC OSSATURE</t>
  </si>
  <si>
    <t>06.2.4.7</t>
  </si>
  <si>
    <t>TRAPPES ISOPHONIQUES DES GAINES TECHNIQUES ET ACCES PLENUM</t>
  </si>
  <si>
    <t>So</t>
  </si>
  <si>
    <t>Sous-Total HT de OUVRAGES DIVERS</t>
  </si>
  <si>
    <t>06.3</t>
  </si>
  <si>
    <t>DESCRIPTION DES OUVRAGES DE PEINTURE</t>
  </si>
  <si>
    <t>06.3.1</t>
  </si>
  <si>
    <t>TRAVAUX PREPARATOIRES</t>
  </si>
  <si>
    <t>06.3.2</t>
  </si>
  <si>
    <t>ENDUIT MURAL POUR RAGREAGE ET FINITION</t>
  </si>
  <si>
    <t>06.3.3</t>
  </si>
  <si>
    <t>PEINTURE PAROIS - 70 % BLANCS - 30 % COLORIMETRIE</t>
  </si>
  <si>
    <t>06.3.4</t>
  </si>
  <si>
    <t>PEINTURE PLAFONDS BLANCS</t>
  </si>
  <si>
    <t>06.3.5</t>
  </si>
  <si>
    <t>PEINTURE SUR SUPPORT BOIS INTERIEUR</t>
  </si>
  <si>
    <t>06.3.6</t>
  </si>
  <si>
    <t>PEINTURE SUR SUPPORT METALLIQUES EXTERIEUR ANCIENS</t>
  </si>
  <si>
    <t>06.3.7</t>
  </si>
  <si>
    <t>PEINTURE SUBJECTILE METALLIQUE</t>
  </si>
  <si>
    <t>06.4</t>
  </si>
  <si>
    <t>TRAVAUX DE NETTOYAGES</t>
  </si>
  <si>
    <t>06.4.1</t>
  </si>
  <si>
    <t>NETTOYAGE PRE OPR</t>
  </si>
  <si>
    <t>06.4.2</t>
  </si>
  <si>
    <t>NETTOYAGE PRE LIVRAISON</t>
  </si>
  <si>
    <t>06.4.3</t>
  </si>
  <si>
    <t>NETTOYAGE DE LIVRAISON</t>
  </si>
  <si>
    <t>06.4.4</t>
  </si>
  <si>
    <t>RACCORDS</t>
  </si>
  <si>
    <t>MONTANT HT - 06 - CLOISONS – DOUBLAGES – FAUX-PLAFONDS – PEINTURE</t>
  </si>
  <si>
    <t>MONTANT TVA - 20,00%</t>
  </si>
  <si>
    <t>MONTANT TTC - 06 - CLOISONS – DOUBLAGES – FAUX-PLAFONDS – PEINTURE</t>
  </si>
  <si>
    <t>Décomposition du Prix Global et Forfaitaire - PRO – ind B avril 2025</t>
  </si>
  <si>
    <t>06.3.8</t>
  </si>
  <si>
    <t>PEINTURE DE SOL ANTIPOUSSIERE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</si>
</sst>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5">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4" fillId="0" borderId="0"/>
  </cellStyleXfs>
  <cellXfs count="64">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4" fontId="10" fillId="0" borderId="17" xfId="0" applyNumberFormat="1" applyFont="1" applyBorder="1" applyAlignment="1">
      <alignment horizontal="righ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4" fillId="0" borderId="0" xfId="1"/>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cellXfs>
  <cellStyles count="2">
    <cellStyle name="Normal" xfId="0" builtinId="0"/>
    <cellStyle name="Normal 3" xfId="1" xr:uid="{EF36904C-E752-5740-B62E-DFF4E283F48B}"/>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AE18B076-E086-B24F-BB2E-75DB4D30F6BA}"/>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66546-E2A5-C943-B0EF-99D2548851BB}">
  <dimension ref="A1"/>
  <sheetViews>
    <sheetView view="pageBreakPreview" zoomScale="60" zoomScaleNormal="100" workbookViewId="0">
      <selection activeCell="M67" sqref="M67"/>
    </sheetView>
  </sheetViews>
  <sheetFormatPr baseColWidth="10" defaultRowHeight="15" x14ac:dyDescent="0.2"/>
  <cols>
    <col min="1" max="9" width="16.75" style="39" customWidth="1"/>
    <col min="10" max="16384" width="10.75" style="39"/>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F2D53-3BBD-F940-9E7A-DBF30B95C823}">
  <sheetPr>
    <pageSetUpPr fitToPage="1"/>
  </sheetPr>
  <dimension ref="A1:N53"/>
  <sheetViews>
    <sheetView showZeros="0" tabSelected="1" workbookViewId="0">
      <selection activeCell="F10" sqref="F10"/>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0" t="s">
        <v>106</v>
      </c>
      <c r="B1" s="41"/>
      <c r="C1" s="41"/>
      <c r="D1" s="41"/>
      <c r="E1" s="41"/>
      <c r="F1" s="41"/>
      <c r="G1" s="41"/>
      <c r="H1" s="41"/>
      <c r="I1" s="41"/>
      <c r="J1" s="41"/>
      <c r="K1" s="41"/>
      <c r="L1" s="41"/>
      <c r="M1" s="42"/>
      <c r="N1" s="1"/>
    </row>
    <row r="2" spans="1:14" ht="31" customHeight="1" thickBot="1" x14ac:dyDescent="0.2">
      <c r="A2" s="43" t="s">
        <v>0</v>
      </c>
      <c r="B2" s="44"/>
      <c r="C2" s="44"/>
      <c r="D2" s="44"/>
      <c r="E2" s="44"/>
      <c r="F2" s="44"/>
      <c r="G2" s="44"/>
      <c r="H2" s="44"/>
      <c r="I2" s="44"/>
      <c r="J2" s="44"/>
      <c r="K2" s="44"/>
      <c r="L2" s="44"/>
      <c r="M2" s="45"/>
      <c r="N2" s="2"/>
    </row>
    <row r="3" spans="1:14" ht="18.75" customHeight="1" thickBot="1" x14ac:dyDescent="0.2">
      <c r="A3" s="46" t="s">
        <v>1</v>
      </c>
      <c r="B3" s="47"/>
      <c r="C3" s="47"/>
      <c r="D3" s="47"/>
      <c r="E3" s="47"/>
      <c r="F3" s="47"/>
      <c r="G3" s="47"/>
      <c r="H3" s="47"/>
      <c r="I3" s="47"/>
      <c r="J3" s="47"/>
      <c r="K3" s="47"/>
      <c r="L3" s="47"/>
      <c r="M3" s="48" t="s">
        <v>2</v>
      </c>
      <c r="N3" s="3"/>
    </row>
    <row r="4" spans="1:14" ht="37.5" customHeight="1" x14ac:dyDescent="0.15">
      <c r="A4" s="49" t="s">
        <v>3</v>
      </c>
      <c r="B4" s="50"/>
      <c r="C4" s="50"/>
      <c r="D4" s="50"/>
      <c r="E4" s="50"/>
      <c r="F4" s="50"/>
      <c r="G4" s="50"/>
      <c r="H4" s="50"/>
      <c r="I4" s="50"/>
      <c r="J4" s="50"/>
      <c r="K4" s="50"/>
      <c r="L4" s="50"/>
      <c r="M4" s="51"/>
      <c r="N4" s="4"/>
    </row>
    <row r="5" spans="1:14" ht="9" customHeight="1" x14ac:dyDescent="0.15">
      <c r="A5" s="5"/>
      <c r="B5" s="5"/>
      <c r="C5" s="5"/>
      <c r="D5" s="52"/>
      <c r="E5" s="53"/>
      <c r="F5" s="54"/>
      <c r="G5" s="55"/>
      <c r="H5" s="54"/>
      <c r="I5" s="54"/>
      <c r="J5" s="53"/>
      <c r="K5" s="53"/>
      <c r="L5" s="53"/>
      <c r="M5" s="54"/>
      <c r="N5" s="5"/>
    </row>
    <row r="6" spans="1:14" ht="18" customHeight="1" x14ac:dyDescent="0.15">
      <c r="A6" s="6" t="s">
        <v>4</v>
      </c>
      <c r="B6" s="7" t="s">
        <v>5</v>
      </c>
      <c r="C6" s="7" t="s">
        <v>6</v>
      </c>
      <c r="D6" s="7" t="s">
        <v>7</v>
      </c>
      <c r="E6" s="8"/>
      <c r="F6" s="7" t="s">
        <v>8</v>
      </c>
      <c r="G6" s="7" t="s">
        <v>9</v>
      </c>
      <c r="H6" s="7" t="s">
        <v>10</v>
      </c>
      <c r="I6" s="7" t="s">
        <v>11</v>
      </c>
      <c r="J6" s="8"/>
      <c r="K6" s="8"/>
      <c r="L6" s="8"/>
      <c r="M6" s="9" t="s">
        <v>12</v>
      </c>
      <c r="N6" s="10" t="s">
        <v>13</v>
      </c>
    </row>
    <row r="7" spans="1:14" ht="18" customHeight="1" x14ac:dyDescent="0.15">
      <c r="A7" s="11" t="s">
        <v>14</v>
      </c>
      <c r="B7" s="12"/>
      <c r="C7" s="13" t="s">
        <v>15</v>
      </c>
      <c r="D7" s="14"/>
      <c r="E7" s="15"/>
      <c r="F7" s="15"/>
      <c r="G7" s="15"/>
      <c r="H7" s="15"/>
      <c r="I7" s="15"/>
      <c r="J7" s="15"/>
      <c r="K7" s="15"/>
      <c r="L7" s="15"/>
      <c r="M7" s="15"/>
      <c r="N7" s="16"/>
    </row>
    <row r="8" spans="1:14" ht="18" customHeight="1" x14ac:dyDescent="0.15">
      <c r="A8" s="17" t="s">
        <v>16</v>
      </c>
      <c r="B8" s="18"/>
      <c r="C8" s="19" t="s">
        <v>17</v>
      </c>
      <c r="D8" s="14"/>
      <c r="E8" s="15"/>
      <c r="F8" s="15"/>
      <c r="G8" s="15"/>
      <c r="H8" s="15"/>
      <c r="I8" s="15"/>
      <c r="J8" s="15"/>
      <c r="K8" s="15"/>
      <c r="L8" s="15"/>
      <c r="M8" s="15"/>
      <c r="N8" s="16"/>
    </row>
    <row r="9" spans="1:14" ht="18" customHeight="1" x14ac:dyDescent="0.15">
      <c r="A9" s="17" t="s">
        <v>18</v>
      </c>
      <c r="B9" s="18"/>
      <c r="C9" s="19" t="s">
        <v>19</v>
      </c>
      <c r="D9" s="14"/>
      <c r="E9" s="15"/>
      <c r="F9" s="15"/>
      <c r="G9" s="15"/>
      <c r="H9" s="15"/>
      <c r="I9" s="15"/>
      <c r="J9" s="15"/>
      <c r="K9" s="15"/>
      <c r="L9" s="15"/>
      <c r="M9" s="15"/>
      <c r="N9" s="16"/>
    </row>
    <row r="10" spans="1:14" ht="18" customHeight="1" x14ac:dyDescent="0.15">
      <c r="A10" s="17" t="s">
        <v>20</v>
      </c>
      <c r="B10" s="18"/>
      <c r="C10" s="20" t="s">
        <v>21</v>
      </c>
      <c r="D10" s="21" t="s">
        <v>22</v>
      </c>
      <c r="E10" s="22"/>
      <c r="F10" s="22">
        <v>1</v>
      </c>
      <c r="G10" s="22"/>
      <c r="H10" s="22">
        <v>1</v>
      </c>
      <c r="I10" s="23"/>
      <c r="J10" s="24"/>
      <c r="K10" s="23"/>
      <c r="L10" s="23"/>
      <c r="M10" s="23">
        <f t="shared" ref="M10:M13" si="0">IF(ISNUMBER($K10),IF(ISNUMBER($G10),ROUND($K10*$G10,2),ROUND($K10*$F10,2)),IF(ISNUMBER($G10),ROUND($I10*$G10,2),ROUND($I10*$F10,2)))</f>
        <v>0</v>
      </c>
      <c r="N10" s="16"/>
    </row>
    <row r="11" spans="1:14" ht="18" customHeight="1" x14ac:dyDescent="0.15">
      <c r="A11" s="17" t="s">
        <v>23</v>
      </c>
      <c r="B11" s="18"/>
      <c r="C11" s="20" t="s">
        <v>24</v>
      </c>
      <c r="D11" s="21" t="s">
        <v>25</v>
      </c>
      <c r="E11" s="22"/>
      <c r="F11" s="22">
        <v>0</v>
      </c>
      <c r="G11" s="22"/>
      <c r="H11" s="22">
        <v>1</v>
      </c>
      <c r="I11" s="23"/>
      <c r="J11" s="24"/>
      <c r="K11" s="23"/>
      <c r="L11" s="23"/>
      <c r="M11" s="23">
        <f t="shared" si="0"/>
        <v>0</v>
      </c>
      <c r="N11" s="16"/>
    </row>
    <row r="12" spans="1:14" ht="18" customHeight="1" x14ac:dyDescent="0.15">
      <c r="A12" s="17" t="s">
        <v>26</v>
      </c>
      <c r="B12" s="18"/>
      <c r="C12" s="20" t="s">
        <v>27</v>
      </c>
      <c r="D12" s="21" t="s">
        <v>25</v>
      </c>
      <c r="E12" s="22"/>
      <c r="F12" s="22">
        <v>0</v>
      </c>
      <c r="G12" s="22"/>
      <c r="H12" s="22">
        <v>1</v>
      </c>
      <c r="I12" s="23"/>
      <c r="J12" s="24"/>
      <c r="K12" s="23"/>
      <c r="L12" s="23"/>
      <c r="M12" s="23">
        <f t="shared" si="0"/>
        <v>0</v>
      </c>
      <c r="N12" s="16"/>
    </row>
    <row r="13" spans="1:14" ht="18" customHeight="1" x14ac:dyDescent="0.15">
      <c r="A13" s="17" t="s">
        <v>28</v>
      </c>
      <c r="B13" s="18"/>
      <c r="C13" s="20" t="s">
        <v>29</v>
      </c>
      <c r="D13" s="21" t="s">
        <v>25</v>
      </c>
      <c r="E13" s="22"/>
      <c r="F13" s="22">
        <v>0</v>
      </c>
      <c r="G13" s="22"/>
      <c r="H13" s="22">
        <v>1</v>
      </c>
      <c r="I13" s="23"/>
      <c r="J13" s="24"/>
      <c r="K13" s="23"/>
      <c r="L13" s="23"/>
      <c r="M13" s="23">
        <f t="shared" si="0"/>
        <v>0</v>
      </c>
      <c r="N13" s="16"/>
    </row>
    <row r="14" spans="1:14" ht="18" customHeight="1" x14ac:dyDescent="0.15">
      <c r="A14" s="62" t="s">
        <v>30</v>
      </c>
      <c r="B14" s="63"/>
      <c r="C14" s="63"/>
      <c r="D14" s="25"/>
      <c r="E14" s="26"/>
      <c r="F14" s="27"/>
      <c r="G14" s="28"/>
      <c r="H14" s="27"/>
      <c r="I14" s="27"/>
      <c r="J14" s="26"/>
      <c r="K14" s="26"/>
      <c r="L14" s="26"/>
      <c r="M14" s="29">
        <f>SUM(M$10:M$13)</f>
        <v>0</v>
      </c>
      <c r="N14" s="30"/>
    </row>
    <row r="15" spans="1:14" ht="18" customHeight="1" x14ac:dyDescent="0.15">
      <c r="A15" s="17" t="s">
        <v>31</v>
      </c>
      <c r="B15" s="18"/>
      <c r="C15" s="19" t="s">
        <v>32</v>
      </c>
      <c r="D15" s="14"/>
      <c r="E15" s="15"/>
      <c r="F15" s="15"/>
      <c r="G15" s="15"/>
      <c r="H15" s="15"/>
      <c r="I15" s="15"/>
      <c r="J15" s="15"/>
      <c r="K15" s="15"/>
      <c r="L15" s="15"/>
      <c r="M15" s="15"/>
      <c r="N15" s="16"/>
    </row>
    <row r="16" spans="1:14" ht="18" customHeight="1" x14ac:dyDescent="0.15">
      <c r="A16" s="17" t="s">
        <v>33</v>
      </c>
      <c r="B16" s="18"/>
      <c r="C16" s="20" t="s">
        <v>34</v>
      </c>
      <c r="D16" s="21" t="s">
        <v>35</v>
      </c>
      <c r="E16" s="31"/>
      <c r="F16" s="31">
        <v>204</v>
      </c>
      <c r="G16" s="31"/>
      <c r="H16" s="22">
        <v>1</v>
      </c>
      <c r="I16" s="23"/>
      <c r="J16" s="24"/>
      <c r="K16" s="23"/>
      <c r="L16" s="23"/>
      <c r="M16" s="23">
        <f t="shared" ref="M16:M19" si="1">IF(ISNUMBER($K16),IF(ISNUMBER($G16),ROUND($K16*$G16,2),ROUND($K16*$F16,2)),IF(ISNUMBER($G16),ROUND($I16*$G16,2),ROUND($I16*$F16,2)))</f>
        <v>0</v>
      </c>
      <c r="N16" s="16"/>
    </row>
    <row r="17" spans="1:14" ht="18" customHeight="1" x14ac:dyDescent="0.15">
      <c r="A17" s="17" t="s">
        <v>36</v>
      </c>
      <c r="B17" s="18"/>
      <c r="C17" s="20" t="s">
        <v>37</v>
      </c>
      <c r="D17" s="21" t="s">
        <v>35</v>
      </c>
      <c r="E17" s="31"/>
      <c r="F17" s="31">
        <v>462</v>
      </c>
      <c r="G17" s="31"/>
      <c r="H17" s="22">
        <v>1</v>
      </c>
      <c r="I17" s="23"/>
      <c r="J17" s="24"/>
      <c r="K17" s="23"/>
      <c r="L17" s="23"/>
      <c r="M17" s="23">
        <f t="shared" si="1"/>
        <v>0</v>
      </c>
      <c r="N17" s="16"/>
    </row>
    <row r="18" spans="1:14" ht="18" customHeight="1" x14ac:dyDescent="0.15">
      <c r="A18" s="17" t="s">
        <v>38</v>
      </c>
      <c r="B18" s="18"/>
      <c r="C18" s="20" t="s">
        <v>39</v>
      </c>
      <c r="D18" s="21" t="s">
        <v>35</v>
      </c>
      <c r="E18" s="31"/>
      <c r="F18" s="31">
        <v>35</v>
      </c>
      <c r="G18" s="31"/>
      <c r="H18" s="22">
        <v>1</v>
      </c>
      <c r="I18" s="23"/>
      <c r="J18" s="24"/>
      <c r="K18" s="23"/>
      <c r="L18" s="23"/>
      <c r="M18" s="23">
        <f t="shared" si="1"/>
        <v>0</v>
      </c>
      <c r="N18" s="16"/>
    </row>
    <row r="19" spans="1:14" ht="18" customHeight="1" x14ac:dyDescent="0.15">
      <c r="A19" s="17" t="s">
        <v>40</v>
      </c>
      <c r="B19" s="18"/>
      <c r="C19" s="20" t="s">
        <v>41</v>
      </c>
      <c r="D19" s="21" t="s">
        <v>35</v>
      </c>
      <c r="E19" s="31"/>
      <c r="F19" s="31">
        <v>117</v>
      </c>
      <c r="G19" s="31"/>
      <c r="H19" s="22">
        <v>1</v>
      </c>
      <c r="I19" s="23"/>
      <c r="J19" s="24"/>
      <c r="K19" s="23"/>
      <c r="L19" s="23"/>
      <c r="M19" s="23">
        <f t="shared" si="1"/>
        <v>0</v>
      </c>
      <c r="N19" s="16"/>
    </row>
    <row r="20" spans="1:14" ht="18" customHeight="1" x14ac:dyDescent="0.15">
      <c r="A20" s="62" t="s">
        <v>42</v>
      </c>
      <c r="B20" s="63"/>
      <c r="C20" s="63"/>
      <c r="D20" s="25"/>
      <c r="E20" s="26"/>
      <c r="F20" s="27"/>
      <c r="G20" s="28"/>
      <c r="H20" s="27"/>
      <c r="I20" s="27"/>
      <c r="J20" s="26"/>
      <c r="K20" s="26"/>
      <c r="L20" s="26"/>
      <c r="M20" s="29">
        <f>SUM(M$16:M$19)</f>
        <v>0</v>
      </c>
      <c r="N20" s="30"/>
    </row>
    <row r="21" spans="1:14" ht="18" customHeight="1" x14ac:dyDescent="0.15">
      <c r="A21" s="17" t="s">
        <v>43</v>
      </c>
      <c r="B21" s="18"/>
      <c r="C21" s="19" t="s">
        <v>44</v>
      </c>
      <c r="D21" s="14"/>
      <c r="E21" s="15"/>
      <c r="F21" s="15"/>
      <c r="G21" s="15"/>
      <c r="H21" s="15"/>
      <c r="I21" s="15"/>
      <c r="J21" s="15"/>
      <c r="K21" s="15"/>
      <c r="L21" s="15"/>
      <c r="M21" s="15"/>
      <c r="N21" s="16"/>
    </row>
    <row r="22" spans="1:14" ht="18" customHeight="1" x14ac:dyDescent="0.15">
      <c r="A22" s="17" t="s">
        <v>45</v>
      </c>
      <c r="B22" s="18"/>
      <c r="C22" s="20" t="s">
        <v>46</v>
      </c>
      <c r="D22" s="21" t="s">
        <v>35</v>
      </c>
      <c r="E22" s="31"/>
      <c r="F22" s="31">
        <v>381</v>
      </c>
      <c r="G22" s="31"/>
      <c r="H22" s="22">
        <v>1</v>
      </c>
      <c r="I22" s="23"/>
      <c r="J22" s="24"/>
      <c r="K22" s="23"/>
      <c r="L22" s="23"/>
      <c r="M22" s="23">
        <f t="shared" ref="M22:M26" si="2">IF(ISNUMBER($K22),IF(ISNUMBER($G22),ROUND($K22*$G22,2),ROUND($K22*$F22,2)),IF(ISNUMBER($G22),ROUND($I22*$G22,2),ROUND($I22*$F22,2)))</f>
        <v>0</v>
      </c>
      <c r="N22" s="16"/>
    </row>
    <row r="23" spans="1:14" ht="18" customHeight="1" x14ac:dyDescent="0.15">
      <c r="A23" s="17" t="s">
        <v>47</v>
      </c>
      <c r="B23" s="18"/>
      <c r="C23" s="20" t="s">
        <v>48</v>
      </c>
      <c r="D23" s="21" t="s">
        <v>35</v>
      </c>
      <c r="E23" s="31"/>
      <c r="F23" s="31">
        <v>23</v>
      </c>
      <c r="G23" s="31"/>
      <c r="H23" s="22">
        <v>1</v>
      </c>
      <c r="I23" s="23"/>
      <c r="J23" s="24"/>
      <c r="K23" s="23"/>
      <c r="L23" s="23"/>
      <c r="M23" s="23">
        <f t="shared" si="2"/>
        <v>0</v>
      </c>
      <c r="N23" s="16"/>
    </row>
    <row r="24" spans="1:14" ht="18" customHeight="1" x14ac:dyDescent="0.15">
      <c r="A24" s="17" t="s">
        <v>49</v>
      </c>
      <c r="B24" s="18"/>
      <c r="C24" s="20" t="s">
        <v>50</v>
      </c>
      <c r="D24" s="21" t="s">
        <v>51</v>
      </c>
      <c r="E24" s="31"/>
      <c r="F24" s="31">
        <v>79</v>
      </c>
      <c r="G24" s="31"/>
      <c r="H24" s="22">
        <v>1</v>
      </c>
      <c r="I24" s="23"/>
      <c r="J24" s="24"/>
      <c r="K24" s="23"/>
      <c r="L24" s="23"/>
      <c r="M24" s="23">
        <f t="shared" si="2"/>
        <v>0</v>
      </c>
      <c r="N24" s="16"/>
    </row>
    <row r="25" spans="1:14" ht="18" customHeight="1" x14ac:dyDescent="0.15">
      <c r="A25" s="17" t="s">
        <v>52</v>
      </c>
      <c r="B25" s="18"/>
      <c r="C25" s="20" t="s">
        <v>53</v>
      </c>
      <c r="D25" s="21" t="s">
        <v>35</v>
      </c>
      <c r="E25" s="31"/>
      <c r="F25" s="31">
        <v>228</v>
      </c>
      <c r="G25" s="31"/>
      <c r="H25" s="22">
        <v>1</v>
      </c>
      <c r="I25" s="23"/>
      <c r="J25" s="24"/>
      <c r="K25" s="23"/>
      <c r="L25" s="23"/>
      <c r="M25" s="23">
        <f t="shared" si="2"/>
        <v>0</v>
      </c>
      <c r="N25" s="16"/>
    </row>
    <row r="26" spans="1:14" ht="18" customHeight="1" x14ac:dyDescent="0.15">
      <c r="A26" s="17" t="s">
        <v>54</v>
      </c>
      <c r="B26" s="18"/>
      <c r="C26" s="20" t="s">
        <v>55</v>
      </c>
      <c r="D26" s="21" t="s">
        <v>35</v>
      </c>
      <c r="E26" s="31"/>
      <c r="F26" s="31">
        <v>35</v>
      </c>
      <c r="G26" s="31"/>
      <c r="H26" s="22">
        <v>1</v>
      </c>
      <c r="I26" s="23"/>
      <c r="J26" s="24"/>
      <c r="K26" s="23"/>
      <c r="L26" s="23"/>
      <c r="M26" s="23">
        <f t="shared" si="2"/>
        <v>0</v>
      </c>
      <c r="N26" s="16"/>
    </row>
    <row r="27" spans="1:14" ht="18" customHeight="1" x14ac:dyDescent="0.15">
      <c r="A27" s="62" t="s">
        <v>56</v>
      </c>
      <c r="B27" s="63"/>
      <c r="C27" s="63"/>
      <c r="D27" s="25"/>
      <c r="E27" s="26"/>
      <c r="F27" s="27"/>
      <c r="G27" s="28"/>
      <c r="H27" s="27"/>
      <c r="I27" s="27"/>
      <c r="J27" s="26"/>
      <c r="K27" s="26"/>
      <c r="L27" s="26"/>
      <c r="M27" s="29">
        <f>SUM(M$22:M$26)</f>
        <v>0</v>
      </c>
      <c r="N27" s="30"/>
    </row>
    <row r="28" spans="1:14" ht="18" customHeight="1" x14ac:dyDescent="0.15">
      <c r="A28" s="17" t="s">
        <v>57</v>
      </c>
      <c r="B28" s="18"/>
      <c r="C28" s="19" t="s">
        <v>58</v>
      </c>
      <c r="D28" s="14"/>
      <c r="E28" s="15"/>
      <c r="F28" s="15"/>
      <c r="G28" s="15"/>
      <c r="H28" s="15"/>
      <c r="I28" s="15"/>
      <c r="J28" s="15"/>
      <c r="K28" s="15"/>
      <c r="L28" s="15"/>
      <c r="M28" s="15"/>
      <c r="N28" s="16"/>
    </row>
    <row r="29" spans="1:14" ht="18" customHeight="1" x14ac:dyDescent="0.15">
      <c r="A29" s="17" t="s">
        <v>59</v>
      </c>
      <c r="B29" s="18"/>
      <c r="C29" s="20" t="s">
        <v>60</v>
      </c>
      <c r="D29" s="21" t="s">
        <v>25</v>
      </c>
      <c r="E29" s="22"/>
      <c r="F29" s="22">
        <v>0</v>
      </c>
      <c r="G29" s="22"/>
      <c r="H29" s="22">
        <v>1</v>
      </c>
      <c r="I29" s="23"/>
      <c r="J29" s="24"/>
      <c r="K29" s="23"/>
      <c r="L29" s="23"/>
      <c r="M29" s="23">
        <f t="shared" ref="M29:M35" si="3">IF(ISNUMBER($K29),IF(ISNUMBER($G29),ROUND($K29*$G29,2),ROUND($K29*$F29,2)),IF(ISNUMBER($G29),ROUND($I29*$G29,2),ROUND($I29*$F29,2)))</f>
        <v>0</v>
      </c>
      <c r="N29" s="16"/>
    </row>
    <row r="30" spans="1:14" ht="18" customHeight="1" x14ac:dyDescent="0.15">
      <c r="A30" s="17" t="s">
        <v>61</v>
      </c>
      <c r="B30" s="18"/>
      <c r="C30" s="20" t="s">
        <v>62</v>
      </c>
      <c r="D30" s="21" t="s">
        <v>63</v>
      </c>
      <c r="E30" s="22"/>
      <c r="F30" s="22">
        <v>43</v>
      </c>
      <c r="G30" s="22"/>
      <c r="H30" s="22">
        <v>1</v>
      </c>
      <c r="I30" s="23"/>
      <c r="J30" s="24"/>
      <c r="K30" s="23"/>
      <c r="L30" s="23"/>
      <c r="M30" s="23">
        <f t="shared" si="3"/>
        <v>0</v>
      </c>
      <c r="N30" s="16"/>
    </row>
    <row r="31" spans="1:14" ht="18" customHeight="1" x14ac:dyDescent="0.15">
      <c r="A31" s="17" t="s">
        <v>64</v>
      </c>
      <c r="B31" s="18"/>
      <c r="C31" s="20" t="s">
        <v>65</v>
      </c>
      <c r="D31" s="21" t="s">
        <v>22</v>
      </c>
      <c r="E31" s="22"/>
      <c r="F31" s="22">
        <v>1</v>
      </c>
      <c r="G31" s="22"/>
      <c r="H31" s="22">
        <v>1</v>
      </c>
      <c r="I31" s="23"/>
      <c r="J31" s="24"/>
      <c r="K31" s="23"/>
      <c r="L31" s="23"/>
      <c r="M31" s="23">
        <f t="shared" si="3"/>
        <v>0</v>
      </c>
      <c r="N31" s="16"/>
    </row>
    <row r="32" spans="1:14" ht="18" customHeight="1" x14ac:dyDescent="0.15">
      <c r="A32" s="17" t="s">
        <v>66</v>
      </c>
      <c r="B32" s="18"/>
      <c r="C32" s="20" t="s">
        <v>67</v>
      </c>
      <c r="D32" s="21" t="s">
        <v>51</v>
      </c>
      <c r="E32" s="31"/>
      <c r="F32" s="31">
        <v>50</v>
      </c>
      <c r="G32" s="31"/>
      <c r="H32" s="22">
        <v>1</v>
      </c>
      <c r="I32" s="23"/>
      <c r="J32" s="24"/>
      <c r="K32" s="23"/>
      <c r="L32" s="23"/>
      <c r="M32" s="23">
        <f t="shared" si="3"/>
        <v>0</v>
      </c>
      <c r="N32" s="16"/>
    </row>
    <row r="33" spans="1:14" ht="18" customHeight="1" x14ac:dyDescent="0.15">
      <c r="A33" s="17" t="s">
        <v>68</v>
      </c>
      <c r="B33" s="18"/>
      <c r="C33" s="20" t="s">
        <v>69</v>
      </c>
      <c r="D33" s="21" t="s">
        <v>70</v>
      </c>
      <c r="E33" s="22"/>
      <c r="F33" s="22">
        <v>6</v>
      </c>
      <c r="G33" s="22"/>
      <c r="H33" s="22">
        <v>1</v>
      </c>
      <c r="I33" s="23"/>
      <c r="J33" s="24"/>
      <c r="K33" s="23"/>
      <c r="L33" s="23"/>
      <c r="M33" s="23">
        <f t="shared" si="3"/>
        <v>0</v>
      </c>
      <c r="N33" s="16"/>
    </row>
    <row r="34" spans="1:14" ht="18" customHeight="1" x14ac:dyDescent="0.15">
      <c r="A34" s="17" t="s">
        <v>71</v>
      </c>
      <c r="B34" s="18"/>
      <c r="C34" s="20" t="s">
        <v>72</v>
      </c>
      <c r="D34" s="21" t="s">
        <v>51</v>
      </c>
      <c r="E34" s="31"/>
      <c r="F34" s="31">
        <v>115</v>
      </c>
      <c r="G34" s="31"/>
      <c r="H34" s="22">
        <v>1</v>
      </c>
      <c r="I34" s="23"/>
      <c r="J34" s="24"/>
      <c r="K34" s="23"/>
      <c r="L34" s="23"/>
      <c r="M34" s="23">
        <f t="shared" si="3"/>
        <v>0</v>
      </c>
      <c r="N34" s="16"/>
    </row>
    <row r="35" spans="1:14" ht="18" customHeight="1" x14ac:dyDescent="0.15">
      <c r="A35" s="17" t="s">
        <v>73</v>
      </c>
      <c r="B35" s="18"/>
      <c r="C35" s="20" t="s">
        <v>74</v>
      </c>
      <c r="D35" s="21" t="s">
        <v>75</v>
      </c>
      <c r="E35" s="22"/>
      <c r="F35" s="22">
        <v>0</v>
      </c>
      <c r="G35" s="22"/>
      <c r="H35" s="22">
        <v>1</v>
      </c>
      <c r="I35" s="23"/>
      <c r="J35" s="24"/>
      <c r="K35" s="23"/>
      <c r="L35" s="23"/>
      <c r="M35" s="23">
        <f t="shared" si="3"/>
        <v>0</v>
      </c>
      <c r="N35" s="16"/>
    </row>
    <row r="36" spans="1:14" ht="18" customHeight="1" x14ac:dyDescent="0.15">
      <c r="A36" s="62" t="s">
        <v>76</v>
      </c>
      <c r="B36" s="63"/>
      <c r="C36" s="63"/>
      <c r="D36" s="25"/>
      <c r="E36" s="26"/>
      <c r="F36" s="27"/>
      <c r="G36" s="28"/>
      <c r="H36" s="27"/>
      <c r="I36" s="27"/>
      <c r="J36" s="26"/>
      <c r="K36" s="26"/>
      <c r="L36" s="26"/>
      <c r="M36" s="29">
        <f>SUM(M$29:M$35)</f>
        <v>0</v>
      </c>
      <c r="N36" s="30"/>
    </row>
    <row r="37" spans="1:14" ht="18" customHeight="1" x14ac:dyDescent="0.15">
      <c r="A37" s="17" t="s">
        <v>77</v>
      </c>
      <c r="B37" s="18"/>
      <c r="C37" s="19" t="s">
        <v>78</v>
      </c>
      <c r="D37" s="14"/>
      <c r="E37" s="15"/>
      <c r="F37" s="15"/>
      <c r="G37" s="15"/>
      <c r="H37" s="15"/>
      <c r="I37" s="15"/>
      <c r="J37" s="15"/>
      <c r="K37" s="15"/>
      <c r="L37" s="15"/>
      <c r="M37" s="15"/>
      <c r="N37" s="16"/>
    </row>
    <row r="38" spans="1:14" ht="18" customHeight="1" x14ac:dyDescent="0.15">
      <c r="A38" s="17" t="s">
        <v>79</v>
      </c>
      <c r="B38" s="18"/>
      <c r="C38" s="19" t="s">
        <v>80</v>
      </c>
      <c r="D38" s="21" t="s">
        <v>25</v>
      </c>
      <c r="E38" s="22"/>
      <c r="F38" s="22">
        <v>0</v>
      </c>
      <c r="G38" s="22"/>
      <c r="H38" s="22">
        <v>1</v>
      </c>
      <c r="I38" s="23"/>
      <c r="J38" s="24"/>
      <c r="K38" s="23"/>
      <c r="L38" s="23"/>
      <c r="M38" s="23">
        <f t="shared" ref="M38:M44" si="4">IF(ISNUMBER($K38),IF(ISNUMBER($G38),ROUND($K38*$G38,2),ROUND($K38*$F38,2)),IF(ISNUMBER($G38),ROUND($I38*$G38,2),ROUND($I38*$F38,2)))</f>
        <v>0</v>
      </c>
      <c r="N38" s="16"/>
    </row>
    <row r="39" spans="1:14" ht="18" customHeight="1" x14ac:dyDescent="0.15">
      <c r="A39" s="17" t="s">
        <v>81</v>
      </c>
      <c r="B39" s="18"/>
      <c r="C39" s="19" t="s">
        <v>82</v>
      </c>
      <c r="D39" s="21" t="s">
        <v>35</v>
      </c>
      <c r="E39" s="31"/>
      <c r="F39" s="31">
        <v>2880</v>
      </c>
      <c r="G39" s="31"/>
      <c r="H39" s="22">
        <v>1</v>
      </c>
      <c r="I39" s="23"/>
      <c r="J39" s="24"/>
      <c r="K39" s="23"/>
      <c r="L39" s="23"/>
      <c r="M39" s="23">
        <f t="shared" si="4"/>
        <v>0</v>
      </c>
      <c r="N39" s="16"/>
    </row>
    <row r="40" spans="1:14" ht="18" customHeight="1" x14ac:dyDescent="0.15">
      <c r="A40" s="17" t="s">
        <v>83</v>
      </c>
      <c r="B40" s="18"/>
      <c r="C40" s="19" t="s">
        <v>84</v>
      </c>
      <c r="D40" s="21" t="s">
        <v>35</v>
      </c>
      <c r="E40" s="31"/>
      <c r="F40" s="31">
        <v>2881</v>
      </c>
      <c r="G40" s="31"/>
      <c r="H40" s="22">
        <v>1</v>
      </c>
      <c r="I40" s="23"/>
      <c r="J40" s="24"/>
      <c r="K40" s="23"/>
      <c r="L40" s="23"/>
      <c r="M40" s="23">
        <f t="shared" si="4"/>
        <v>0</v>
      </c>
      <c r="N40" s="16"/>
    </row>
    <row r="41" spans="1:14" ht="18" customHeight="1" x14ac:dyDescent="0.15">
      <c r="A41" s="17" t="s">
        <v>85</v>
      </c>
      <c r="B41" s="18"/>
      <c r="C41" s="19" t="s">
        <v>86</v>
      </c>
      <c r="D41" s="21" t="s">
        <v>35</v>
      </c>
      <c r="E41" s="31"/>
      <c r="F41" s="31">
        <v>232</v>
      </c>
      <c r="G41" s="31"/>
      <c r="H41" s="22">
        <v>1</v>
      </c>
      <c r="I41" s="23"/>
      <c r="J41" s="24"/>
      <c r="K41" s="23"/>
      <c r="L41" s="23"/>
      <c r="M41" s="23">
        <f t="shared" si="4"/>
        <v>0</v>
      </c>
      <c r="N41" s="16"/>
    </row>
    <row r="42" spans="1:14" ht="18" customHeight="1" x14ac:dyDescent="0.15">
      <c r="A42" s="17" t="s">
        <v>87</v>
      </c>
      <c r="B42" s="18"/>
      <c r="C42" s="19" t="s">
        <v>88</v>
      </c>
      <c r="D42" s="21" t="s">
        <v>35</v>
      </c>
      <c r="E42" s="31"/>
      <c r="F42" s="31">
        <v>195</v>
      </c>
      <c r="G42" s="31"/>
      <c r="H42" s="22">
        <v>1</v>
      </c>
      <c r="I42" s="23"/>
      <c r="J42" s="24"/>
      <c r="K42" s="23"/>
      <c r="L42" s="23"/>
      <c r="M42" s="23">
        <f t="shared" si="4"/>
        <v>0</v>
      </c>
      <c r="N42" s="16"/>
    </row>
    <row r="43" spans="1:14" ht="18" customHeight="1" x14ac:dyDescent="0.15">
      <c r="A43" s="17" t="s">
        <v>89</v>
      </c>
      <c r="B43" s="18"/>
      <c r="C43" s="19" t="s">
        <v>90</v>
      </c>
      <c r="D43" s="21" t="s">
        <v>35</v>
      </c>
      <c r="E43" s="31"/>
      <c r="F43" s="31">
        <v>67</v>
      </c>
      <c r="G43" s="31"/>
      <c r="H43" s="22">
        <v>1</v>
      </c>
      <c r="I43" s="23"/>
      <c r="J43" s="24"/>
      <c r="K43" s="23"/>
      <c r="L43" s="23"/>
      <c r="M43" s="23">
        <f t="shared" si="4"/>
        <v>0</v>
      </c>
      <c r="N43" s="16"/>
    </row>
    <row r="44" spans="1:14" ht="18" customHeight="1" x14ac:dyDescent="0.15">
      <c r="A44" s="17" t="s">
        <v>91</v>
      </c>
      <c r="B44" s="18"/>
      <c r="C44" s="19" t="s">
        <v>92</v>
      </c>
      <c r="D44" s="21" t="s">
        <v>35</v>
      </c>
      <c r="E44" s="31"/>
      <c r="F44" s="31">
        <v>47</v>
      </c>
      <c r="G44" s="31"/>
      <c r="H44" s="22">
        <v>1</v>
      </c>
      <c r="I44" s="23"/>
      <c r="J44" s="24"/>
      <c r="K44" s="23"/>
      <c r="L44" s="23"/>
      <c r="M44" s="23">
        <f t="shared" si="4"/>
        <v>0</v>
      </c>
      <c r="N44" s="16"/>
    </row>
    <row r="45" spans="1:14" ht="18" customHeight="1" x14ac:dyDescent="0.15">
      <c r="A45" s="17" t="s">
        <v>107</v>
      </c>
      <c r="B45" s="18"/>
      <c r="C45" s="19" t="s">
        <v>108</v>
      </c>
      <c r="D45" s="21" t="s">
        <v>35</v>
      </c>
      <c r="E45" s="31"/>
      <c r="F45" s="31">
        <v>74</v>
      </c>
      <c r="G45" s="31"/>
      <c r="H45" s="22"/>
      <c r="I45" s="23"/>
      <c r="J45" s="24"/>
      <c r="K45" s="23"/>
      <c r="L45" s="23"/>
      <c r="M45" s="23"/>
      <c r="N45" s="16"/>
    </row>
    <row r="46" spans="1:14" ht="18" customHeight="1" x14ac:dyDescent="0.15">
      <c r="A46" s="17" t="s">
        <v>93</v>
      </c>
      <c r="B46" s="18"/>
      <c r="C46" s="19" t="s">
        <v>94</v>
      </c>
      <c r="D46" s="14"/>
      <c r="E46" s="15"/>
      <c r="F46" s="15"/>
      <c r="G46" s="15"/>
      <c r="H46" s="15"/>
      <c r="I46" s="15"/>
      <c r="J46" s="15"/>
      <c r="K46" s="15"/>
      <c r="L46" s="15"/>
      <c r="M46" s="15"/>
      <c r="N46" s="16"/>
    </row>
    <row r="47" spans="1:14" ht="18" customHeight="1" x14ac:dyDescent="0.15">
      <c r="A47" s="17" t="s">
        <v>95</v>
      </c>
      <c r="B47" s="18"/>
      <c r="C47" s="19" t="s">
        <v>96</v>
      </c>
      <c r="D47" s="21" t="s">
        <v>70</v>
      </c>
      <c r="E47" s="22"/>
      <c r="F47" s="22">
        <v>1</v>
      </c>
      <c r="G47" s="22"/>
      <c r="H47" s="22">
        <v>1</v>
      </c>
      <c r="I47" s="23"/>
      <c r="J47" s="24"/>
      <c r="K47" s="23"/>
      <c r="L47" s="23"/>
      <c r="M47" s="23">
        <f t="shared" ref="M47:M50" si="5">IF(ISNUMBER($K47),IF(ISNUMBER($G47),ROUND($K47*$G47,2),ROUND($K47*$F47,2)),IF(ISNUMBER($G47),ROUND($I47*$G47,2),ROUND($I47*$F47,2)))</f>
        <v>0</v>
      </c>
      <c r="N47" s="16"/>
    </row>
    <row r="48" spans="1:14" ht="18" customHeight="1" x14ac:dyDescent="0.15">
      <c r="A48" s="17" t="s">
        <v>97</v>
      </c>
      <c r="B48" s="18"/>
      <c r="C48" s="19" t="s">
        <v>98</v>
      </c>
      <c r="D48" s="21" t="s">
        <v>70</v>
      </c>
      <c r="E48" s="22"/>
      <c r="F48" s="22">
        <v>1</v>
      </c>
      <c r="G48" s="22"/>
      <c r="H48" s="22">
        <v>1</v>
      </c>
      <c r="I48" s="23"/>
      <c r="J48" s="24"/>
      <c r="K48" s="23"/>
      <c r="L48" s="23"/>
      <c r="M48" s="23">
        <f t="shared" si="5"/>
        <v>0</v>
      </c>
      <c r="N48" s="16"/>
    </row>
    <row r="49" spans="1:14" ht="18" customHeight="1" x14ac:dyDescent="0.15">
      <c r="A49" s="17" t="s">
        <v>99</v>
      </c>
      <c r="B49" s="18"/>
      <c r="C49" s="19" t="s">
        <v>100</v>
      </c>
      <c r="D49" s="21" t="s">
        <v>70</v>
      </c>
      <c r="E49" s="22"/>
      <c r="F49" s="22">
        <v>1</v>
      </c>
      <c r="G49" s="22"/>
      <c r="H49" s="22">
        <v>1</v>
      </c>
      <c r="I49" s="23"/>
      <c r="J49" s="24"/>
      <c r="K49" s="23"/>
      <c r="L49" s="23"/>
      <c r="M49" s="23">
        <f t="shared" si="5"/>
        <v>0</v>
      </c>
      <c r="N49" s="16"/>
    </row>
    <row r="50" spans="1:14" ht="18" customHeight="1" x14ac:dyDescent="0.15">
      <c r="A50" s="17" t="s">
        <v>101</v>
      </c>
      <c r="B50" s="18"/>
      <c r="C50" s="19" t="s">
        <v>102</v>
      </c>
      <c r="D50" s="21" t="s">
        <v>22</v>
      </c>
      <c r="E50" s="22"/>
      <c r="F50" s="22">
        <v>1</v>
      </c>
      <c r="G50" s="22"/>
      <c r="H50" s="22">
        <v>1</v>
      </c>
      <c r="I50" s="23"/>
      <c r="J50" s="24"/>
      <c r="K50" s="23"/>
      <c r="L50" s="23"/>
      <c r="M50" s="23">
        <f t="shared" si="5"/>
        <v>0</v>
      </c>
      <c r="N50" s="16"/>
    </row>
    <row r="51" spans="1:14" ht="18" customHeight="1" x14ac:dyDescent="0.15">
      <c r="A51" s="56" t="s">
        <v>103</v>
      </c>
      <c r="B51" s="57"/>
      <c r="C51" s="57"/>
      <c r="D51" s="57"/>
      <c r="E51" s="57"/>
      <c r="F51" s="57"/>
      <c r="G51" s="57"/>
      <c r="H51" s="57"/>
      <c r="I51" s="57"/>
      <c r="J51" s="32"/>
      <c r="K51" s="32"/>
      <c r="L51" s="32"/>
      <c r="M51" s="33">
        <f>SUM(M$10:M$13)+SUM(M$16:M$19)+SUM(M$22:M$26)+SUM(M$29:M$35)+SUM(M$38:M$44)+SUM(M$47:M$50)</f>
        <v>0</v>
      </c>
      <c r="N51" s="34"/>
    </row>
    <row r="52" spans="1:14" ht="15" customHeight="1" x14ac:dyDescent="0.15">
      <c r="A52" s="58" t="s">
        <v>104</v>
      </c>
      <c r="B52" s="59"/>
      <c r="C52" s="59"/>
      <c r="D52" s="59"/>
      <c r="E52" s="59"/>
      <c r="F52" s="59"/>
      <c r="G52" s="59"/>
      <c r="H52" s="59"/>
      <c r="I52" s="59"/>
      <c r="J52" s="35"/>
      <c r="K52" s="35"/>
      <c r="L52" s="35"/>
      <c r="M52" s="36">
        <f>(SUMIF($H$7:$H$50,1,$M$7:$M$50))*0.2</f>
        <v>0</v>
      </c>
      <c r="N52" s="34"/>
    </row>
    <row r="53" spans="1:14" ht="15" customHeight="1" x14ac:dyDescent="0.15">
      <c r="A53" s="60" t="s">
        <v>105</v>
      </c>
      <c r="B53" s="61"/>
      <c r="C53" s="61"/>
      <c r="D53" s="61"/>
      <c r="E53" s="61"/>
      <c r="F53" s="61"/>
      <c r="G53" s="61"/>
      <c r="H53" s="61"/>
      <c r="I53" s="61"/>
      <c r="J53" s="37"/>
      <c r="K53" s="37"/>
      <c r="L53" s="37"/>
      <c r="M53" s="38">
        <f>SUM(M$51:M$52)</f>
        <v>0</v>
      </c>
      <c r="N53" s="34"/>
    </row>
  </sheetData>
  <mergeCells count="12">
    <mergeCell ref="A20:C20"/>
    <mergeCell ref="A27:C27"/>
    <mergeCell ref="A36:C36"/>
    <mergeCell ref="A51:I51"/>
    <mergeCell ref="A52:I52"/>
    <mergeCell ref="A53:I53"/>
    <mergeCell ref="A1:M1"/>
    <mergeCell ref="A2:M2"/>
    <mergeCell ref="A3:M3"/>
    <mergeCell ref="A4:M4"/>
    <mergeCell ref="D5:M5"/>
    <mergeCell ref="A14:C14"/>
  </mergeCells>
  <printOptions horizontalCentered="1"/>
  <pageMargins left="0.4166667" right="0.4166667" top="0.40625" bottom="0.4166667" header="8.3333340000000006E-2" footer="8.3333340000000006E-2"/>
  <pageSetup paperSize="9" scale="65" orientation="portrait" useFirstPageNumber="1" r:id="rId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06</vt:lpstr>
      <vt:lpstr>CDPGF LOT 06</vt:lpstr>
      <vt:lpstr>'CDPGF LOT 06'!Impression_des_titres</vt:lpstr>
      <vt:lpstr>'PG LOT 06'!Zone_d_impression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cp:lastPrinted>2025-02-18T11:40:40Z</cp:lastPrinted>
  <dcterms:created xsi:type="dcterms:W3CDTF">2025-02-18T11:40:11Z</dcterms:created>
  <dcterms:modified xsi:type="dcterms:W3CDTF">2025-04-29T16:23:05Z</dcterms:modified>
</cp:coreProperties>
</file>